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15" windowHeight="11460" activeTab="0"/>
  </bookViews>
  <sheets>
    <sheet name="Rental Property Income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<sst xmlns="http://schemas.openxmlformats.org/spreadsheetml/2006/main" count="37" uniqueCount="31">
  <si>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Rental property</t>
  </si>
  <si>
    <t>Income</t>
  </si>
  <si>
    <t>Initial cash outlay</t>
  </si>
  <si>
    <t>Assumptions</t>
  </si>
  <si>
    <t>Purchase price</t>
  </si>
  <si>
    <t>Property taxes</t>
  </si>
  <si>
    <t>Insurance</t>
  </si>
  <si>
    <t>Maintenance</t>
  </si>
  <si>
    <t>Each unit vacant 1mo/yr</t>
  </si>
  <si>
    <t>Expenses (all monthly)</t>
  </si>
  <si>
    <t>Depreciation</t>
  </si>
  <si>
    <t>Income tax on rental income</t>
  </si>
  <si>
    <t>Worst-Case Scenario</t>
  </si>
  <si>
    <t>Best-Case Scenario</t>
  </si>
  <si>
    <t>PROFIT</t>
  </si>
  <si>
    <t>Tax deduction (unknown)</t>
  </si>
  <si>
    <t>*Cash outlay is 10% down payment and $15,000 in savings account as "buffer room" to pay mortgage &amp; loan if tenants can't cover</t>
  </si>
  <si>
    <t>3 - 2BR 1BA + 1 - 1BR 1BA</t>
  </si>
  <si>
    <t>Property #2</t>
  </si>
  <si>
    <t>Property #1</t>
  </si>
  <si>
    <t>HOA</t>
  </si>
  <si>
    <t>*Straight-line depreciation means you cannot start depreciating a property until Jan 1 of the next year…not the day you buy it! Make sure you have enough money to cover this.</t>
  </si>
  <si>
    <t>Depreciation (straight-line; 27.5yrs)</t>
  </si>
  <si>
    <t>Rental income (TOTAL)</t>
  </si>
  <si>
    <t>Monthly payment (use mortgage calc)</t>
  </si>
  <si>
    <t>BUILDING value (look up in prop tax)</t>
  </si>
  <si>
    <t>Building value</t>
  </si>
  <si>
    <t>Loss of income (Down payment) @ 8%</t>
  </si>
  <si>
    <t>30% worst-case; 20% best-case</t>
  </si>
  <si>
    <t>Worksheet downloaded from www.erica.biz -- MAY NOT be emailed or otherwise redistributed!</t>
  </si>
  <si>
    <t>If you would like to send this worksheet to your friends, please send them the following link so they can download their own copy: http://www.erica.biz/real-estate-cash-flow-worksheet/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</si>
</sst>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64" fontId="0" fillId="33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0" fontId="0" fillId="33" borderId="0" xfId="0" applyNumberFormat="1" applyFill="1" applyAlignment="1">
      <alignment horizontal="left"/>
    </xf>
    <xf numFmtId="10" fontId="0" fillId="0" borderId="0" xfId="0" applyNumberFormat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0" fontId="32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ica.biz/real-estate-cash-flow-workshe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35.7109375" style="0" customWidth="1"/>
    <col min="2" max="2" width="11.140625" style="2" bestFit="1" customWidth="1"/>
    <col min="3" max="3" width="11.421875" style="0" customWidth="1"/>
    <col min="4" max="4" width="11.140625" style="0" bestFit="1" customWidth="1"/>
    <col min="5" max="5" width="27.140625" style="0" customWidth="1"/>
    <col min="6" max="6" width="23.28125" style="0" customWidth="1"/>
    <col min="7" max="7" width="11.140625" style="0" bestFit="1" customWidth="1"/>
  </cols>
  <sheetData>
    <row r="1" spans="1:2" s="11" customFormat="1" ht="18.75">
      <c r="A1" s="11" t="s">
        <v>29</v>
      </c>
      <c r="B1" s="12"/>
    </row>
    <row r="2" spans="1:6" ht="15">
      <c r="A2" s="6" t="s">
        <v>0</v>
      </c>
      <c r="B2" s="5" t="s">
        <v>19</v>
      </c>
      <c r="C2" s="6"/>
      <c r="D2" s="6"/>
      <c r="E2" s="6"/>
      <c r="F2" s="6" t="s">
        <v>18</v>
      </c>
    </row>
    <row r="3" spans="1:7" ht="15">
      <c r="A3" s="6" t="s">
        <v>3</v>
      </c>
      <c r="B3" s="5" t="s">
        <v>12</v>
      </c>
      <c r="D3" s="6" t="s">
        <v>13</v>
      </c>
      <c r="F3" s="6" t="s">
        <v>3</v>
      </c>
      <c r="G3" s="2"/>
    </row>
    <row r="4" spans="1:7" ht="15">
      <c r="A4" t="s">
        <v>4</v>
      </c>
      <c r="B4" s="7">
        <v>199000</v>
      </c>
      <c r="D4" s="7">
        <v>235000</v>
      </c>
      <c r="F4" t="s">
        <v>4</v>
      </c>
      <c r="G4" s="7"/>
    </row>
    <row r="5" spans="1:7" ht="15">
      <c r="A5" t="s">
        <v>25</v>
      </c>
      <c r="B5" s="7">
        <v>125000</v>
      </c>
      <c r="D5" s="7">
        <v>150000</v>
      </c>
      <c r="F5" t="s">
        <v>26</v>
      </c>
      <c r="G5" s="7"/>
    </row>
    <row r="6" spans="1:7" ht="15">
      <c r="A6" t="s">
        <v>2</v>
      </c>
      <c r="B6" s="7">
        <v>30000</v>
      </c>
      <c r="D6" s="7">
        <v>30000</v>
      </c>
      <c r="F6" t="s">
        <v>2</v>
      </c>
      <c r="G6" s="7"/>
    </row>
    <row r="7" spans="4:7" ht="15">
      <c r="D7" s="2"/>
      <c r="G7" s="2"/>
    </row>
    <row r="8" spans="2:7" ht="15">
      <c r="B8" s="5" t="s">
        <v>1</v>
      </c>
      <c r="D8" s="6" t="s">
        <v>1</v>
      </c>
      <c r="G8" s="5" t="s">
        <v>1</v>
      </c>
    </row>
    <row r="9" spans="1:7" ht="15">
      <c r="A9" t="s">
        <v>23</v>
      </c>
      <c r="B9" s="7">
        <v>1595</v>
      </c>
      <c r="D9" s="7">
        <v>1750</v>
      </c>
      <c r="F9" t="s">
        <v>17</v>
      </c>
      <c r="G9" s="7"/>
    </row>
    <row r="10" spans="1:7" ht="15">
      <c r="A10" t="s">
        <v>22</v>
      </c>
      <c r="B10" s="8">
        <f>SUM((B5/27.5)/12)</f>
        <v>378.78787878787875</v>
      </c>
      <c r="D10" s="2">
        <f>SUM((D5/27.5)/12)</f>
        <v>454.54545454545456</v>
      </c>
      <c r="F10" t="s">
        <v>10</v>
      </c>
      <c r="G10" s="2">
        <f>SUM((G5/27.5)/12)</f>
        <v>0</v>
      </c>
    </row>
    <row r="11" spans="1:7" ht="15">
      <c r="A11" t="s">
        <v>15</v>
      </c>
      <c r="D11" s="2"/>
      <c r="G11" s="2"/>
    </row>
    <row r="12" spans="2:7" ht="15">
      <c r="B12" s="5">
        <f>SUM(B9:B11)</f>
        <v>1973.7878787878788</v>
      </c>
      <c r="D12" s="5">
        <f>SUM(D9:D11)</f>
        <v>2204.5454545454545</v>
      </c>
      <c r="G12" s="5">
        <f>SUM(G9:G11)</f>
        <v>0</v>
      </c>
    </row>
    <row r="13" spans="4:8" ht="15">
      <c r="D13" s="2"/>
      <c r="G13" s="2"/>
      <c r="H13" s="1"/>
    </row>
    <row r="14" spans="2:7" ht="15">
      <c r="B14" s="5" t="s">
        <v>9</v>
      </c>
      <c r="D14" s="2"/>
      <c r="F14" s="6" t="s">
        <v>9</v>
      </c>
      <c r="G14" s="2"/>
    </row>
    <row r="15" spans="1:7" ht="15">
      <c r="A15" t="s">
        <v>24</v>
      </c>
      <c r="B15" s="7">
        <v>1167</v>
      </c>
      <c r="D15" s="7">
        <v>1167</v>
      </c>
      <c r="E15" s="1"/>
      <c r="G15" s="7"/>
    </row>
    <row r="16" spans="1:7" ht="15">
      <c r="A16" t="s">
        <v>20</v>
      </c>
      <c r="B16" s="7"/>
      <c r="D16" s="7"/>
      <c r="E16" s="1"/>
      <c r="G16" s="7"/>
    </row>
    <row r="17" spans="1:8" ht="15">
      <c r="A17" t="s">
        <v>5</v>
      </c>
      <c r="B17" s="2">
        <f>SUM((B4*E17)/12)</f>
        <v>222.21666666666667</v>
      </c>
      <c r="D17" s="2">
        <f>SUM((D4*E17)/12)</f>
        <v>262.4166666666667</v>
      </c>
      <c r="E17" s="9">
        <v>0.0134</v>
      </c>
      <c r="G17" s="2">
        <f>SUM((G4*E17)/12)</f>
        <v>0</v>
      </c>
      <c r="H17" s="10"/>
    </row>
    <row r="18" spans="1:7" ht="15">
      <c r="A18" t="s">
        <v>6</v>
      </c>
      <c r="B18" s="2">
        <f>SUM((B4*0.01)/12)</f>
        <v>165.83333333333334</v>
      </c>
      <c r="D18" s="2">
        <f>SUM((D4*0.01)/12)</f>
        <v>195.83333333333334</v>
      </c>
      <c r="G18" s="2">
        <f>SUM((G4*0.0134)/12)</f>
        <v>0</v>
      </c>
    </row>
    <row r="19" spans="1:7" ht="15">
      <c r="A19" t="s">
        <v>7</v>
      </c>
      <c r="B19" s="2">
        <f>SUM((B4*0.01)/12)</f>
        <v>165.83333333333334</v>
      </c>
      <c r="D19" s="8">
        <f>SUM((D4*0.01)/12)</f>
        <v>195.83333333333334</v>
      </c>
      <c r="G19" s="2">
        <f>SUM((G4*0.01)/12)</f>
        <v>0</v>
      </c>
    </row>
    <row r="20" spans="1:7" ht="15">
      <c r="A20" t="s">
        <v>27</v>
      </c>
      <c r="B20" s="2">
        <f>SUM((B6*0.08)/12)</f>
        <v>200</v>
      </c>
      <c r="D20" s="2">
        <f>SUM((D6*0.08)/12)</f>
        <v>200</v>
      </c>
      <c r="G20" s="2">
        <f>SUM((G6*0.08)/12)</f>
        <v>0</v>
      </c>
    </row>
    <row r="21" spans="1:7" ht="15">
      <c r="A21" t="s">
        <v>8</v>
      </c>
      <c r="B21" s="2">
        <f>SUM(B9/12)</f>
        <v>132.91666666666666</v>
      </c>
      <c r="D21" s="8">
        <f>SUM(D9/12)</f>
        <v>145.83333333333334</v>
      </c>
      <c r="G21" s="2">
        <f>SUM(G9/12)</f>
        <v>0</v>
      </c>
    </row>
    <row r="22" spans="1:7" ht="15">
      <c r="A22" t="s">
        <v>11</v>
      </c>
      <c r="B22" s="2">
        <f>(B9-B10)*30%</f>
        <v>364.8636363636364</v>
      </c>
      <c r="D22" s="8">
        <f>(B9-B10)*20%</f>
        <v>243.24242424242425</v>
      </c>
      <c r="E22" t="s">
        <v>28</v>
      </c>
      <c r="G22" s="2">
        <f>(G9-G10)*30%</f>
        <v>0</v>
      </c>
    </row>
    <row r="23" spans="4:7" ht="15">
      <c r="D23" s="2"/>
      <c r="G23" s="2"/>
    </row>
    <row r="24" spans="2:7" ht="15">
      <c r="B24" s="5">
        <f>SUM(B15:B22)</f>
        <v>2418.663636363636</v>
      </c>
      <c r="D24" s="5">
        <f>SUM(D15:D23)</f>
        <v>2410.159090909091</v>
      </c>
      <c r="G24" s="5">
        <f>SUM(G15:G23)</f>
        <v>0</v>
      </c>
    </row>
    <row r="25" spans="4:7" ht="15">
      <c r="D25" s="2"/>
      <c r="G25" s="2"/>
    </row>
    <row r="26" spans="1:7" ht="15">
      <c r="A26" s="3" t="s">
        <v>14</v>
      </c>
      <c r="B26" s="4">
        <f>SUM(B12-B24)</f>
        <v>-444.87575757575746</v>
      </c>
      <c r="C26" s="3"/>
      <c r="D26" s="4">
        <f>SUM(D12-D24)</f>
        <v>-205.6136363636365</v>
      </c>
      <c r="G26" s="4">
        <f>SUM(G12-G24)</f>
        <v>0</v>
      </c>
    </row>
    <row r="27" ht="15">
      <c r="G27" s="2"/>
    </row>
    <row r="28" ht="15">
      <c r="A28" t="s">
        <v>16</v>
      </c>
    </row>
    <row r="29" ht="15">
      <c r="A29" t="s">
        <v>21</v>
      </c>
    </row>
    <row r="31" ht="15">
      <c r="A31" s="13" t="s">
        <v>30</v>
      </c>
    </row>
  </sheetData>
  <sheetProtection/>
  <hyperlinks>
    <hyperlink ref="A31" r:id="rId1" display="If you would like to send this worksheet to your friends, please send them HERE so they can download their own copy: http://www.erica.biz/real-estate-cash-flow-worksheet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erica.biz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Douglass</dc:creator>
  <cp:keywords/>
  <dc:description/>
  <cp:lastModifiedBy>Erica Douglass</cp:lastModifiedBy>
  <dcterms:created xsi:type="dcterms:W3CDTF">2008-05-24T18:37:31Z</dcterms:created>
  <dcterms:modified xsi:type="dcterms:W3CDTF">2009-04-10T06:15:22Z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